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8" windowWidth="14100" windowHeight="6576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'Feuil1'!$A$3:$C$65</definedName>
  </definedNames>
  <calcPr fullCalcOnLoad="1"/>
</workbook>
</file>

<file path=xl/sharedStrings.xml><?xml version="1.0" encoding="utf-8"?>
<sst xmlns="http://schemas.openxmlformats.org/spreadsheetml/2006/main" count="115" uniqueCount="78">
  <si>
    <t>Pierre et Marie Curie</t>
  </si>
  <si>
    <t>Ivry-sur-Seine</t>
  </si>
  <si>
    <t>Irlandais - Paul Vaillant Couturier - Cherchefeuille</t>
  </si>
  <si>
    <t>Arcueil</t>
  </si>
  <si>
    <t>La Haie Griselle - La Hêtraie</t>
  </si>
  <si>
    <t>Boissy-Saint-Léger, Limeil-Brévannes</t>
  </si>
  <si>
    <t>Chantereine</t>
  </si>
  <si>
    <t>Alfortville</t>
  </si>
  <si>
    <t>Mont Mesly - La Habette - Coteaux Du Sud</t>
  </si>
  <si>
    <t>Créteil</t>
  </si>
  <si>
    <t>Petit Pré - Sablières</t>
  </si>
  <si>
    <t>Les Bleuets</t>
  </si>
  <si>
    <t>Gagarine</t>
  </si>
  <si>
    <t>Ivry Port</t>
  </si>
  <si>
    <t>Monmousseau</t>
  </si>
  <si>
    <t>Colonel Fabien</t>
  </si>
  <si>
    <t>Vitry-sur-Seine</t>
  </si>
  <si>
    <t>Centre-ville : Defresne - Vilmorin - Robespierre</t>
  </si>
  <si>
    <t>Commune de Paris - 8 Mai 1945</t>
  </si>
  <si>
    <t>Balzac</t>
  </si>
  <si>
    <t>Péri - Schuman Bergonié</t>
  </si>
  <si>
    <t>Chaperon Vert</t>
  </si>
  <si>
    <t>Jardins Parisiens</t>
  </si>
  <si>
    <t>L'Haÿ-les-Roses</t>
  </si>
  <si>
    <t>Lallier</t>
  </si>
  <si>
    <t>Jardins Parisiens - Stade</t>
  </si>
  <si>
    <t>Alexandre Dumas</t>
  </si>
  <si>
    <t>Villejuif</t>
  </si>
  <si>
    <t>Lebon - Hochart - Mermoz (Lozaits Sud)</t>
  </si>
  <si>
    <t>Villejuif, L'Haÿ-les-Roses</t>
  </si>
  <si>
    <t>Fabien</t>
  </si>
  <si>
    <t>Bonneuil-sur-Marne</t>
  </si>
  <si>
    <t>Les Quatre Cités</t>
  </si>
  <si>
    <t>Champigny-sur-Marne</t>
  </si>
  <si>
    <t>L'Egalité</t>
  </si>
  <si>
    <t>Les Mordacs</t>
  </si>
  <si>
    <t>Le Bois L'Abbé</t>
  </si>
  <si>
    <t>Le Plateau</t>
  </si>
  <si>
    <t>La Redoute (Le Fort-Michelet)</t>
  </si>
  <si>
    <t>Fontenay-sous-Bois</t>
  </si>
  <si>
    <t>Les Larris</t>
  </si>
  <si>
    <t>Quartier Est</t>
  </si>
  <si>
    <t>Orly</t>
  </si>
  <si>
    <t>Quartier Sud</t>
  </si>
  <si>
    <t>Choisy-le-Roi</t>
  </si>
  <si>
    <t>Rives de la Marne</t>
  </si>
  <si>
    <t>Saint-Maur-des-Fossés</t>
  </si>
  <si>
    <t>Les Grands Champs</t>
  </si>
  <si>
    <t>Thiais</t>
  </si>
  <si>
    <t>Polognes-Centre-ville - Le Plateau - Saint-Martin</t>
  </si>
  <si>
    <t>Valenton, Villeneuve-Saint-Georges, Limeil-Brévannes</t>
  </si>
  <si>
    <t>Lutèce- Bergerie</t>
  </si>
  <si>
    <t>Valenton</t>
  </si>
  <si>
    <t>Centre-ville</t>
  </si>
  <si>
    <t>Villeneuve-Saint-Georges</t>
  </si>
  <si>
    <t>Le Quartier Nord</t>
  </si>
  <si>
    <t>Villeneuve-Saint-Georges, Valenton</t>
  </si>
  <si>
    <t>Le Quartier Nord- Les Tours</t>
  </si>
  <si>
    <t>Triage</t>
  </si>
  <si>
    <t>Portes de Paris - Les Hautes-Noues</t>
  </si>
  <si>
    <t>Villiers-sur-Marne</t>
  </si>
  <si>
    <t>Cité Jardin</t>
  </si>
  <si>
    <t>Cachan</t>
  </si>
  <si>
    <t>Commune(s)</t>
  </si>
  <si>
    <t>population de la ville</t>
  </si>
  <si>
    <t>population du quartier</t>
  </si>
  <si>
    <t>QUARTIERS PRIORITAIRES POLITIQUE DE LA VILLE DU VAL DE MARNE</t>
  </si>
  <si>
    <t>pourcentage / popu ville</t>
  </si>
  <si>
    <t>pourcentage/ popu ville</t>
  </si>
  <si>
    <t>pourcentage /popu ville</t>
  </si>
  <si>
    <t>(source DDCS service politique de la ville)</t>
  </si>
  <si>
    <t>Quartiers prioritaires</t>
  </si>
  <si>
    <t>Le Kremlin-Bicêtre, Gentilly</t>
  </si>
  <si>
    <t>Arcueil, Gentilly</t>
  </si>
  <si>
    <t>Lozaits Nord - Grimau - Armand Gouret</t>
  </si>
  <si>
    <t>?</t>
  </si>
  <si>
    <t>Mis à jour</t>
  </si>
  <si>
    <t>Chennevières-sur-Marne, Champigny-sur-Marne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</si>
</sst>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2">
    <font>
      <sz val="10"/>
      <name val="Arial"/>
      <family val="0"/>
    </font>
    <font>
      <sz val="8"/>
      <name val="Arial"/>
      <family val="0"/>
    </font>
    <font>
      <sz val="16"/>
      <name val="Arial Black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54"/>
      <name val="Arial"/>
      <family val="2"/>
    </font>
    <font>
      <b/>
      <sz val="18"/>
      <color indexed="54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57"/>
      <name val="Arial"/>
      <family val="2"/>
    </font>
    <font>
      <b/>
      <sz val="18"/>
      <color indexed="57"/>
      <name val="Arial"/>
      <family val="2"/>
    </font>
    <font>
      <sz val="18"/>
      <color indexed="60"/>
      <name val="Arial"/>
      <family val="2"/>
    </font>
    <font>
      <sz val="18"/>
      <color indexed="61"/>
      <name val="Arial"/>
      <family val="2"/>
    </font>
    <font>
      <sz val="18"/>
      <color indexed="40"/>
      <name val="Arial"/>
      <family val="2"/>
    </font>
    <font>
      <b/>
      <sz val="18"/>
      <color indexed="40"/>
      <name val="Arial"/>
      <family val="2"/>
    </font>
    <font>
      <sz val="18"/>
      <color indexed="14"/>
      <name val="Arial"/>
      <family val="2"/>
    </font>
    <font>
      <b/>
      <sz val="18"/>
      <color indexed="61"/>
      <name val="Arial"/>
      <family val="2"/>
    </font>
    <font>
      <sz val="18"/>
      <color indexed="17"/>
      <name val="Arial"/>
      <family val="2"/>
    </font>
    <font>
      <b/>
      <sz val="18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 wrapText="1"/>
    </xf>
    <xf numFmtId="3" fontId="25" fillId="20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0" fontId="26" fillId="0" borderId="18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 wrapText="1"/>
    </xf>
    <xf numFmtId="3" fontId="27" fillId="2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10" fontId="28" fillId="0" borderId="19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 wrapText="1"/>
    </xf>
    <xf numFmtId="3" fontId="29" fillId="20" borderId="32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10" fontId="30" fillId="0" borderId="33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20" borderId="31" xfId="0" applyFont="1" applyFill="1" applyBorder="1" applyAlignment="1">
      <alignment horizontal="center" vertical="center" wrapText="1"/>
    </xf>
    <xf numFmtId="3" fontId="27" fillId="20" borderId="32" xfId="0" applyNumberFormat="1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10" fontId="27" fillId="0" borderId="33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1" fillId="20" borderId="31" xfId="0" applyFont="1" applyFill="1" applyBorder="1" applyAlignment="1">
      <alignment horizontal="center" vertical="center" wrapText="1"/>
    </xf>
    <xf numFmtId="3" fontId="31" fillId="20" borderId="32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10" fontId="25" fillId="0" borderId="33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20" borderId="31" xfId="0" applyFont="1" applyFill="1" applyBorder="1" applyAlignment="1">
      <alignment horizontal="center" vertical="center" wrapText="1"/>
    </xf>
    <xf numFmtId="3" fontId="25" fillId="20" borderId="32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0" fontId="26" fillId="0" borderId="33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10" fontId="33" fillId="0" borderId="33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20" borderId="31" xfId="0" applyFont="1" applyFill="1" applyBorder="1" applyAlignment="1">
      <alignment horizontal="center" vertical="center" wrapText="1"/>
    </xf>
    <xf numFmtId="3" fontId="34" fillId="20" borderId="32" xfId="0" applyNumberFormat="1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10" fontId="34" fillId="0" borderId="33" xfId="0" applyNumberFormat="1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/>
    </xf>
    <xf numFmtId="0" fontId="36" fillId="20" borderId="31" xfId="0" applyFont="1" applyFill="1" applyBorder="1" applyAlignment="1">
      <alignment horizontal="center" vertical="center" wrapText="1"/>
    </xf>
    <xf numFmtId="3" fontId="36" fillId="20" borderId="32" xfId="0" applyNumberFormat="1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10" fontId="37" fillId="0" borderId="33" xfId="0" applyNumberFormat="1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3" fontId="38" fillId="0" borderId="25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8" fillId="20" borderId="31" xfId="0" applyFont="1" applyFill="1" applyBorder="1" applyAlignment="1">
      <alignment horizontal="center" vertical="center" wrapText="1"/>
    </xf>
    <xf numFmtId="3" fontId="38" fillId="20" borderId="32" xfId="0" applyNumberFormat="1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10" fontId="38" fillId="0" borderId="33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9" fillId="20" borderId="16" xfId="0" applyFont="1" applyFill="1" applyBorder="1" applyAlignment="1">
      <alignment horizontal="center" vertical="center" wrapText="1"/>
    </xf>
    <xf numFmtId="3" fontId="29" fillId="20" borderId="17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9" fontId="29" fillId="0" borderId="18" xfId="52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35" fillId="20" borderId="31" xfId="0" applyFont="1" applyFill="1" applyBorder="1" applyAlignment="1">
      <alignment horizontal="center" vertical="center" wrapText="1"/>
    </xf>
    <xf numFmtId="3" fontId="35" fillId="20" borderId="32" xfId="0" applyNumberFormat="1" applyFont="1" applyFill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10" fontId="39" fillId="0" borderId="33" xfId="0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/>
    </xf>
    <xf numFmtId="0" fontId="40" fillId="20" borderId="41" xfId="0" applyFont="1" applyFill="1" applyBorder="1" applyAlignment="1">
      <alignment horizontal="center" vertical="center"/>
    </xf>
    <xf numFmtId="0" fontId="40" fillId="20" borderId="42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10" fontId="41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3" fontId="31" fillId="0" borderId="25" xfId="0" applyNumberFormat="1" applyFont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center" vertical="center" wrapText="1"/>
    </xf>
    <xf numFmtId="3" fontId="35" fillId="0" borderId="25" xfId="0" applyNumberFormat="1" applyFont="1" applyBorder="1" applyAlignment="1">
      <alignment horizontal="center" vertical="center" wrapText="1"/>
    </xf>
    <xf numFmtId="3" fontId="40" fillId="0" borderId="25" xfId="0" applyNumberFormat="1" applyFont="1" applyBorder="1" applyAlignment="1">
      <alignment horizontal="center" vertical="center" wrapText="1"/>
    </xf>
    <xf numFmtId="3" fontId="40" fillId="0" borderId="47" xfId="0" applyNumberFormat="1" applyFont="1" applyBorder="1" applyAlignment="1">
      <alignment horizontal="center" vertical="center" wrapText="1"/>
    </xf>
    <xf numFmtId="3" fontId="36" fillId="0" borderId="25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0" fontId="32" fillId="20" borderId="31" xfId="0" applyFont="1" applyFill="1" applyBorder="1" applyAlignment="1">
      <alignment horizontal="center" vertical="center" wrapText="1"/>
    </xf>
    <xf numFmtId="3" fontId="32" fillId="2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="75" zoomScaleNormal="75" zoomScalePageLayoutView="0" workbookViewId="0" topLeftCell="A1">
      <pane ySplit="3" topLeftCell="BM52" activePane="bottomLeft" state="frozen"/>
      <selection pane="topLeft" activeCell="A1" sqref="A1"/>
      <selection pane="bottomLeft" activeCell="G25" sqref="G25"/>
    </sheetView>
  </sheetViews>
  <sheetFormatPr defaultColWidth="11.421875" defaultRowHeight="12.75"/>
  <cols>
    <col min="1" max="1" width="69.00390625" style="1" customWidth="1"/>
    <col min="2" max="2" width="23.7109375" style="1" customWidth="1"/>
    <col min="3" max="3" width="81.7109375" style="1" customWidth="1"/>
    <col min="4" max="4" width="30.28125" style="0" customWidth="1"/>
  </cols>
  <sheetData>
    <row r="1" spans="1:2" ht="29.25" customHeight="1" thickBot="1">
      <c r="A1" s="6" t="s">
        <v>76</v>
      </c>
      <c r="B1" s="7">
        <v>42458</v>
      </c>
    </row>
    <row r="2" spans="1:4" s="3" customFormat="1" ht="57" customHeight="1" thickBot="1">
      <c r="A2" s="157" t="s">
        <v>66</v>
      </c>
      <c r="B2" s="158"/>
      <c r="C2" s="158"/>
      <c r="D2" s="159"/>
    </row>
    <row r="3" spans="1:4" ht="41.25" customHeight="1" thickBot="1">
      <c r="A3" s="8" t="s">
        <v>63</v>
      </c>
      <c r="B3" s="9" t="s">
        <v>64</v>
      </c>
      <c r="C3" s="9" t="s">
        <v>71</v>
      </c>
      <c r="D3" s="10" t="s">
        <v>65</v>
      </c>
    </row>
    <row r="4" spans="1:4" ht="31.5" customHeight="1">
      <c r="A4" s="11" t="s">
        <v>7</v>
      </c>
      <c r="B4" s="12">
        <v>44550</v>
      </c>
      <c r="C4" s="13" t="s">
        <v>6</v>
      </c>
      <c r="D4" s="14">
        <v>1960</v>
      </c>
    </row>
    <row r="5" spans="1:4" ht="32.25" customHeight="1" thickBot="1">
      <c r="A5" s="15"/>
      <c r="B5" s="16"/>
      <c r="C5" s="17" t="s">
        <v>68</v>
      </c>
      <c r="D5" s="18">
        <f>D4/B4</f>
        <v>0.04399551066217733</v>
      </c>
    </row>
    <row r="6" spans="1:4" ht="39" customHeight="1">
      <c r="A6" s="11" t="s">
        <v>3</v>
      </c>
      <c r="B6" s="12">
        <v>20100</v>
      </c>
      <c r="C6" s="13" t="s">
        <v>2</v>
      </c>
      <c r="D6" s="14">
        <v>1690</v>
      </c>
    </row>
    <row r="7" spans="1:4" ht="28.5" customHeight="1" thickBot="1">
      <c r="A7" s="15"/>
      <c r="B7" s="16"/>
      <c r="C7" s="17" t="s">
        <v>68</v>
      </c>
      <c r="D7" s="18">
        <f>D6/B6</f>
        <v>0.08407960199004975</v>
      </c>
    </row>
    <row r="8" spans="1:4" ht="36" customHeight="1">
      <c r="A8" s="11" t="s">
        <v>5</v>
      </c>
      <c r="B8" s="12">
        <f>16354+23039</f>
        <v>39393</v>
      </c>
      <c r="C8" s="13" t="s">
        <v>4</v>
      </c>
      <c r="D8" s="14">
        <v>5330</v>
      </c>
    </row>
    <row r="9" spans="1:4" ht="30.75" customHeight="1" thickBot="1">
      <c r="A9" s="15"/>
      <c r="B9" s="16"/>
      <c r="C9" s="17" t="s">
        <v>68</v>
      </c>
      <c r="D9" s="18">
        <f>D8/B8</f>
        <v>0.13530322646155407</v>
      </c>
    </row>
    <row r="10" spans="1:4" ht="30.75" customHeight="1">
      <c r="A10" s="19" t="s">
        <v>31</v>
      </c>
      <c r="B10" s="20">
        <v>16237</v>
      </c>
      <c r="C10" s="21" t="s">
        <v>30</v>
      </c>
      <c r="D10" s="22">
        <v>1610</v>
      </c>
    </row>
    <row r="11" spans="1:4" ht="27" customHeight="1" thickBot="1">
      <c r="A11" s="23"/>
      <c r="B11" s="24"/>
      <c r="C11" s="25" t="s">
        <v>68</v>
      </c>
      <c r="D11" s="26">
        <f>D10/B10</f>
        <v>0.09915624807538338</v>
      </c>
    </row>
    <row r="12" spans="1:4" ht="28.5" customHeight="1">
      <c r="A12" s="11" t="s">
        <v>62</v>
      </c>
      <c r="B12" s="12">
        <v>28550</v>
      </c>
      <c r="C12" s="13" t="s">
        <v>61</v>
      </c>
      <c r="D12" s="27" t="s">
        <v>75</v>
      </c>
    </row>
    <row r="13" spans="1:4" ht="28.5" customHeight="1" thickBot="1">
      <c r="A13" s="15"/>
      <c r="B13" s="16"/>
      <c r="C13" s="28" t="s">
        <v>68</v>
      </c>
      <c r="D13" s="29" t="e">
        <f>D12/B12</f>
        <v>#VALUE!</v>
      </c>
    </row>
    <row r="14" spans="1:4" ht="18.75" customHeight="1">
      <c r="A14" s="30" t="s">
        <v>33</v>
      </c>
      <c r="B14" s="160">
        <v>75800</v>
      </c>
      <c r="C14" s="31" t="s">
        <v>32</v>
      </c>
      <c r="D14" s="32">
        <v>4120</v>
      </c>
    </row>
    <row r="15" spans="1:4" ht="21" customHeight="1">
      <c r="A15" s="33" t="s">
        <v>33</v>
      </c>
      <c r="B15" s="161"/>
      <c r="C15" s="35" t="s">
        <v>34</v>
      </c>
      <c r="D15" s="36">
        <v>1240</v>
      </c>
    </row>
    <row r="16" spans="1:4" ht="20.25" customHeight="1">
      <c r="A16" s="33" t="s">
        <v>33</v>
      </c>
      <c r="B16" s="161"/>
      <c r="C16" s="35" t="s">
        <v>35</v>
      </c>
      <c r="D16" s="36">
        <v>3010</v>
      </c>
    </row>
    <row r="17" spans="1:4" ht="21.75" customHeight="1">
      <c r="A17" s="33" t="s">
        <v>33</v>
      </c>
      <c r="B17" s="161"/>
      <c r="C17" s="35" t="s">
        <v>37</v>
      </c>
      <c r="D17" s="36">
        <v>2110</v>
      </c>
    </row>
    <row r="18" spans="1:4" ht="45">
      <c r="A18" s="37" t="s">
        <v>77</v>
      </c>
      <c r="B18" s="161"/>
      <c r="C18" s="38" t="s">
        <v>36</v>
      </c>
      <c r="D18" s="39">
        <v>14140</v>
      </c>
    </row>
    <row r="19" spans="1:4" ht="24" customHeight="1" thickBot="1">
      <c r="A19" s="40"/>
      <c r="B19" s="41"/>
      <c r="C19" s="42" t="s">
        <v>67</v>
      </c>
      <c r="D19" s="43">
        <f>(D18+D17+D16+D15)/B14</f>
        <v>0.2704485488126649</v>
      </c>
    </row>
    <row r="20" spans="1:4" ht="36" customHeight="1" thickTop="1">
      <c r="A20" s="44" t="s">
        <v>44</v>
      </c>
      <c r="B20" s="45">
        <v>41355</v>
      </c>
      <c r="C20" s="46" t="s">
        <v>43</v>
      </c>
      <c r="D20" s="47">
        <v>7460</v>
      </c>
    </row>
    <row r="21" spans="1:4" ht="21" customHeight="1" thickBot="1">
      <c r="A21" s="48"/>
      <c r="B21" s="49"/>
      <c r="C21" s="50" t="s">
        <v>67</v>
      </c>
      <c r="D21" s="51">
        <f>(D20/B20)</f>
        <v>0.18038931205416517</v>
      </c>
    </row>
    <row r="22" spans="1:4" ht="23.25" thickTop="1">
      <c r="A22" s="52" t="s">
        <v>9</v>
      </c>
      <c r="B22" s="162">
        <v>90528</v>
      </c>
      <c r="C22" s="53" t="s">
        <v>8</v>
      </c>
      <c r="D22" s="54">
        <v>7460</v>
      </c>
    </row>
    <row r="23" spans="1:4" ht="21" customHeight="1">
      <c r="A23" s="55" t="s">
        <v>9</v>
      </c>
      <c r="B23" s="162"/>
      <c r="C23" s="56" t="s">
        <v>10</v>
      </c>
      <c r="D23" s="57">
        <v>1260</v>
      </c>
    </row>
    <row r="24" spans="1:4" ht="23.25" customHeight="1">
      <c r="A24" s="58" t="s">
        <v>9</v>
      </c>
      <c r="B24" s="162"/>
      <c r="C24" s="59" t="s">
        <v>11</v>
      </c>
      <c r="D24" s="60">
        <v>1210</v>
      </c>
    </row>
    <row r="25" spans="1:4" ht="23.25" customHeight="1" thickBot="1">
      <c r="A25" s="61"/>
      <c r="B25" s="62"/>
      <c r="C25" s="63" t="s">
        <v>67</v>
      </c>
      <c r="D25" s="64">
        <f>(D24+D23+D22)/B22</f>
        <v>0.1096898197242842</v>
      </c>
    </row>
    <row r="26" spans="1:4" ht="23.25" thickTop="1">
      <c r="A26" s="65" t="s">
        <v>39</v>
      </c>
      <c r="B26" s="163">
        <v>52723</v>
      </c>
      <c r="C26" s="67" t="s">
        <v>38</v>
      </c>
      <c r="D26" s="68">
        <v>1520</v>
      </c>
    </row>
    <row r="27" spans="1:4" ht="24" customHeight="1">
      <c r="A27" s="69" t="s">
        <v>39</v>
      </c>
      <c r="B27" s="163"/>
      <c r="C27" s="70" t="s">
        <v>40</v>
      </c>
      <c r="D27" s="71">
        <v>2140</v>
      </c>
    </row>
    <row r="28" spans="1:4" ht="24" customHeight="1" thickBot="1">
      <c r="A28" s="72"/>
      <c r="B28" s="73"/>
      <c r="C28" s="74" t="s">
        <v>67</v>
      </c>
      <c r="D28" s="75">
        <f>(D27+D26)/B26</f>
        <v>0.0694194184701174</v>
      </c>
    </row>
    <row r="29" spans="1:4" ht="31.5" customHeight="1" thickTop="1">
      <c r="A29" s="76" t="s">
        <v>73</v>
      </c>
      <c r="B29" s="77">
        <f>16892+19934</f>
        <v>36826</v>
      </c>
      <c r="C29" s="78" t="s">
        <v>21</v>
      </c>
      <c r="D29" s="79">
        <v>3190</v>
      </c>
    </row>
    <row r="30" spans="1:4" ht="25.5" customHeight="1" thickBot="1">
      <c r="A30" s="169"/>
      <c r="B30" s="170"/>
      <c r="C30" s="80" t="s">
        <v>67</v>
      </c>
      <c r="D30" s="81">
        <f>D29/B29</f>
        <v>0.08662358116548091</v>
      </c>
    </row>
    <row r="31" spans="1:4" ht="30" customHeight="1" thickTop="1">
      <c r="A31" s="82" t="s">
        <v>72</v>
      </c>
      <c r="B31" s="83">
        <v>26131</v>
      </c>
      <c r="C31" s="84" t="s">
        <v>20</v>
      </c>
      <c r="D31" s="85">
        <v>2200</v>
      </c>
    </row>
    <row r="32" spans="1:4" ht="24" customHeight="1" thickBot="1">
      <c r="A32" s="86"/>
      <c r="B32" s="87"/>
      <c r="C32" s="88" t="s">
        <v>67</v>
      </c>
      <c r="D32" s="89">
        <f>D31/B31</f>
        <v>0.08419119053997168</v>
      </c>
    </row>
    <row r="33" spans="1:4" ht="24" customHeight="1" thickTop="1">
      <c r="A33" s="90" t="s">
        <v>1</v>
      </c>
      <c r="B33" s="164">
        <v>58185</v>
      </c>
      <c r="C33" s="91" t="s">
        <v>0</v>
      </c>
      <c r="D33" s="92">
        <v>1670</v>
      </c>
    </row>
    <row r="34" spans="1:4" ht="18" customHeight="1">
      <c r="A34" s="93" t="s">
        <v>1</v>
      </c>
      <c r="B34" s="164"/>
      <c r="C34" s="94" t="s">
        <v>12</v>
      </c>
      <c r="D34" s="95">
        <v>3090</v>
      </c>
    </row>
    <row r="35" spans="1:4" ht="21" customHeight="1">
      <c r="A35" s="93" t="s">
        <v>1</v>
      </c>
      <c r="B35" s="164"/>
      <c r="C35" s="94" t="s">
        <v>13</v>
      </c>
      <c r="D35" s="95">
        <v>6480</v>
      </c>
    </row>
    <row r="36" spans="1:4" ht="20.25" customHeight="1">
      <c r="A36" s="96" t="s">
        <v>1</v>
      </c>
      <c r="B36" s="164"/>
      <c r="C36" s="97" t="s">
        <v>14</v>
      </c>
      <c r="D36" s="98">
        <v>1470</v>
      </c>
    </row>
    <row r="37" spans="1:4" ht="27" customHeight="1" thickBot="1">
      <c r="A37" s="72"/>
      <c r="B37" s="73"/>
      <c r="C37" s="74" t="s">
        <v>68</v>
      </c>
      <c r="D37" s="75">
        <f>(D36+D35+D34+D33)/B33</f>
        <v>0.21844117899802354</v>
      </c>
    </row>
    <row r="38" spans="1:4" ht="21" customHeight="1" thickTop="1">
      <c r="A38" s="99" t="s">
        <v>23</v>
      </c>
      <c r="B38" s="167">
        <v>30574</v>
      </c>
      <c r="C38" s="100" t="s">
        <v>22</v>
      </c>
      <c r="D38" s="101">
        <v>1766</v>
      </c>
    </row>
    <row r="39" spans="1:4" ht="21" customHeight="1">
      <c r="A39" s="102" t="s">
        <v>23</v>
      </c>
      <c r="B39" s="167"/>
      <c r="C39" s="103" t="s">
        <v>24</v>
      </c>
      <c r="D39" s="104">
        <v>1456</v>
      </c>
    </row>
    <row r="40" spans="1:4" ht="18.75" customHeight="1">
      <c r="A40" s="105" t="s">
        <v>23</v>
      </c>
      <c r="B40" s="167"/>
      <c r="C40" s="106" t="s">
        <v>25</v>
      </c>
      <c r="D40" s="107">
        <v>1080</v>
      </c>
    </row>
    <row r="41" spans="1:4" ht="27.75" customHeight="1" thickBot="1">
      <c r="A41" s="108"/>
      <c r="B41" s="109"/>
      <c r="C41" s="110" t="s">
        <v>68</v>
      </c>
      <c r="D41" s="111">
        <f>(D40+D39+D38)/B38</f>
        <v>0.14070779093347288</v>
      </c>
    </row>
    <row r="42" spans="1:4" ht="31.5" customHeight="1" thickTop="1">
      <c r="A42" s="112" t="s">
        <v>42</v>
      </c>
      <c r="B42" s="113">
        <v>21312</v>
      </c>
      <c r="C42" s="114" t="s">
        <v>41</v>
      </c>
      <c r="D42" s="115">
        <v>7460</v>
      </c>
    </row>
    <row r="43" spans="1:4" ht="27" customHeight="1" thickBot="1">
      <c r="A43" s="116"/>
      <c r="B43" s="117"/>
      <c r="C43" s="118" t="s">
        <v>68</v>
      </c>
      <c r="D43" s="119">
        <f>D42/B42</f>
        <v>0.3500375375375375</v>
      </c>
    </row>
    <row r="44" spans="1:4" ht="31.5" customHeight="1" thickTop="1">
      <c r="A44" s="120" t="s">
        <v>46</v>
      </c>
      <c r="B44" s="66">
        <v>74818</v>
      </c>
      <c r="C44" s="121" t="s">
        <v>45</v>
      </c>
      <c r="D44" s="122">
        <v>1050</v>
      </c>
    </row>
    <row r="45" spans="1:4" ht="31.5" customHeight="1" thickBot="1">
      <c r="A45" s="72"/>
      <c r="B45" s="73"/>
      <c r="C45" s="63" t="s">
        <v>68</v>
      </c>
      <c r="D45" s="64">
        <f>D44/B44</f>
        <v>0.014034055975834693</v>
      </c>
    </row>
    <row r="46" spans="1:4" ht="30" customHeight="1" thickTop="1">
      <c r="A46" s="120" t="s">
        <v>48</v>
      </c>
      <c r="B46" s="66">
        <v>29229</v>
      </c>
      <c r="C46" s="121" t="s">
        <v>47</v>
      </c>
      <c r="D46" s="122">
        <v>2710</v>
      </c>
    </row>
    <row r="47" spans="1:4" ht="30" customHeight="1" thickBot="1">
      <c r="A47" s="72"/>
      <c r="B47" s="73"/>
      <c r="C47" s="63" t="s">
        <v>67</v>
      </c>
      <c r="D47" s="64">
        <f>D46/B46</f>
        <v>0.09271613808204181</v>
      </c>
    </row>
    <row r="48" spans="1:4" ht="30.75" customHeight="1" thickTop="1">
      <c r="A48" s="123" t="s">
        <v>52</v>
      </c>
      <c r="B48" s="34">
        <v>11940</v>
      </c>
      <c r="C48" s="124" t="s">
        <v>51</v>
      </c>
      <c r="D48" s="125">
        <v>2470</v>
      </c>
    </row>
    <row r="49" spans="1:4" ht="30.75" customHeight="1" thickBot="1">
      <c r="A49" s="126"/>
      <c r="B49" s="127"/>
      <c r="C49" s="128" t="s">
        <v>67</v>
      </c>
      <c r="D49" s="129">
        <f>D48/B48</f>
        <v>0.2068676716917923</v>
      </c>
    </row>
    <row r="50" spans="1:4" ht="45.75" thickBot="1">
      <c r="A50" s="130" t="s">
        <v>50</v>
      </c>
      <c r="B50" s="131">
        <v>11940</v>
      </c>
      <c r="C50" s="132" t="s">
        <v>49</v>
      </c>
      <c r="D50" s="133">
        <v>10640</v>
      </c>
    </row>
    <row r="51" spans="1:4" ht="22.5" customHeight="1">
      <c r="A51" s="134" t="s">
        <v>27</v>
      </c>
      <c r="B51" s="168">
        <v>55923</v>
      </c>
      <c r="C51" s="135" t="s">
        <v>26</v>
      </c>
      <c r="D51" s="136">
        <v>1000</v>
      </c>
    </row>
    <row r="52" spans="1:5" ht="27" customHeight="1">
      <c r="A52" s="137" t="s">
        <v>27</v>
      </c>
      <c r="B52" s="163"/>
      <c r="C52" s="138" t="s">
        <v>74</v>
      </c>
      <c r="D52" s="139">
        <v>2360</v>
      </c>
      <c r="E52" s="5" t="s">
        <v>75</v>
      </c>
    </row>
    <row r="53" spans="1:5" ht="22.5">
      <c r="A53" s="120" t="s">
        <v>29</v>
      </c>
      <c r="B53" s="163"/>
      <c r="C53" s="121" t="s">
        <v>28</v>
      </c>
      <c r="D53" s="122">
        <v>2840</v>
      </c>
      <c r="E53" s="5"/>
    </row>
    <row r="54" spans="1:5" ht="24.75" customHeight="1" thickBot="1">
      <c r="A54" s="72"/>
      <c r="B54" s="73"/>
      <c r="C54" s="74" t="s">
        <v>67</v>
      </c>
      <c r="D54" s="75">
        <f>(D53+D52+D51)/B51</f>
        <v>0.11086672746454947</v>
      </c>
      <c r="E54" s="5" t="s">
        <v>75</v>
      </c>
    </row>
    <row r="55" spans="1:4" ht="27.75" customHeight="1" thickTop="1">
      <c r="A55" s="90" t="s">
        <v>54</v>
      </c>
      <c r="B55" s="164">
        <v>32767</v>
      </c>
      <c r="C55" s="91" t="s">
        <v>53</v>
      </c>
      <c r="D55" s="92">
        <v>3570</v>
      </c>
    </row>
    <row r="56" spans="1:4" ht="24" customHeight="1">
      <c r="A56" s="93" t="s">
        <v>54</v>
      </c>
      <c r="B56" s="164"/>
      <c r="C56" s="94" t="s">
        <v>57</v>
      </c>
      <c r="D56" s="95">
        <v>1950</v>
      </c>
    </row>
    <row r="57" spans="1:4" ht="30.75" customHeight="1">
      <c r="A57" s="93" t="s">
        <v>54</v>
      </c>
      <c r="B57" s="164"/>
      <c r="C57" s="94" t="s">
        <v>58</v>
      </c>
      <c r="D57" s="95">
        <v>1950</v>
      </c>
    </row>
    <row r="58" spans="1:4" ht="27.75" customHeight="1">
      <c r="A58" s="96" t="s">
        <v>56</v>
      </c>
      <c r="B58" s="164"/>
      <c r="C58" s="97" t="s">
        <v>55</v>
      </c>
      <c r="D58" s="98">
        <v>7340</v>
      </c>
    </row>
    <row r="59" spans="1:4" ht="28.5" customHeight="1" thickBot="1">
      <c r="A59" s="140"/>
      <c r="B59" s="141"/>
      <c r="C59" s="142" t="s">
        <v>67</v>
      </c>
      <c r="D59" s="143">
        <f>(D58+D57+D56+D55)/B55</f>
        <v>0.4519791253395184</v>
      </c>
    </row>
    <row r="60" spans="1:4" ht="30.75" customHeight="1" thickTop="1">
      <c r="A60" s="120" t="s">
        <v>60</v>
      </c>
      <c r="B60" s="66">
        <v>27222</v>
      </c>
      <c r="C60" s="121" t="s">
        <v>59</v>
      </c>
      <c r="D60" s="122">
        <v>6250</v>
      </c>
    </row>
    <row r="61" spans="1:4" ht="29.25" customHeight="1" thickBot="1">
      <c r="A61" s="72"/>
      <c r="B61" s="73"/>
      <c r="C61" s="74" t="s">
        <v>68</v>
      </c>
      <c r="D61" s="75">
        <f>D60/B60</f>
        <v>0.22959371096906914</v>
      </c>
    </row>
    <row r="62" spans="1:4" ht="34.5" customHeight="1" thickTop="1">
      <c r="A62" s="144" t="s">
        <v>16</v>
      </c>
      <c r="B62" s="165">
        <v>86375</v>
      </c>
      <c r="C62" s="145" t="s">
        <v>15</v>
      </c>
      <c r="D62" s="146">
        <v>1200</v>
      </c>
    </row>
    <row r="63" spans="1:4" ht="22.5">
      <c r="A63" s="147" t="s">
        <v>16</v>
      </c>
      <c r="B63" s="165"/>
      <c r="C63" s="148" t="s">
        <v>17</v>
      </c>
      <c r="D63" s="149">
        <v>3810</v>
      </c>
    </row>
    <row r="64" spans="1:4" ht="24" customHeight="1">
      <c r="A64" s="147" t="s">
        <v>16</v>
      </c>
      <c r="B64" s="165"/>
      <c r="C64" s="148" t="s">
        <v>18</v>
      </c>
      <c r="D64" s="149">
        <v>11220</v>
      </c>
    </row>
    <row r="65" spans="1:4" ht="27" customHeight="1" thickBot="1">
      <c r="A65" s="150" t="s">
        <v>16</v>
      </c>
      <c r="B65" s="166"/>
      <c r="C65" s="151" t="s">
        <v>19</v>
      </c>
      <c r="D65" s="152">
        <v>1707</v>
      </c>
    </row>
    <row r="66" spans="1:4" ht="29.25" customHeight="1" thickBot="1">
      <c r="A66" s="153"/>
      <c r="B66" s="154"/>
      <c r="C66" s="155" t="s">
        <v>69</v>
      </c>
      <c r="D66" s="156">
        <f>(D65+D64+D63+D62)/B62</f>
        <v>0.2076642547033285</v>
      </c>
    </row>
    <row r="67" spans="1:4" ht="23.25" customHeight="1" thickTop="1">
      <c r="A67" s="4" t="s">
        <v>70</v>
      </c>
      <c r="B67" s="2"/>
      <c r="C67" s="2"/>
      <c r="D67" s="2"/>
    </row>
    <row r="68" spans="1:4" ht="12.75">
      <c r="A68" s="2"/>
      <c r="B68" s="2"/>
      <c r="C68" s="2"/>
      <c r="D68" s="2"/>
    </row>
  </sheetData>
  <sheetProtection/>
  <autoFilter ref="A3:C65"/>
  <mergeCells count="9">
    <mergeCell ref="B33:B36"/>
    <mergeCell ref="B62:B65"/>
    <mergeCell ref="B38:B40"/>
    <mergeCell ref="B51:B53"/>
    <mergeCell ref="B55:B58"/>
    <mergeCell ref="A2:D2"/>
    <mergeCell ref="B14:B18"/>
    <mergeCell ref="B22:B24"/>
    <mergeCell ref="B26:B27"/>
  </mergeCells>
  <printOptions/>
  <pageMargins left="0.47" right="0.35" top="0.26" bottom="0.34" header="0.17" footer="0.17"/>
  <pageSetup fitToHeight="1" fitToWidth="1" horizontalDpi="600" verticalDpi="600" orientation="portrait" paperSize="9" scale="44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yszczepaniak</dc:creator>
  <cp:keywords/>
  <dc:description/>
  <cp:lastModifiedBy>ppcampocasso</cp:lastModifiedBy>
  <cp:lastPrinted>2016-03-29T14:35:37Z</cp:lastPrinted>
  <dcterms:created xsi:type="dcterms:W3CDTF">2015-01-06T15:09:11Z</dcterms:created>
  <dcterms:modified xsi:type="dcterms:W3CDTF">2016-03-29T14:35:53Z</dcterms:modified>
  <cp:category/>
  <cp:version/>
  <cp:contentType/>
  <cp:contentStatus/>
</cp:coreProperties>
</file>